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766"/>
  </bookViews>
  <sheets>
    <sheet name="2020级五年制" sheetId="8" r:id="rId1"/>
    <sheet name="2021级五年制" sheetId="4" r:id="rId2"/>
    <sheet name="2022级五年制 " sheetId="9" r:id="rId3"/>
    <sheet name="2023级五年制" sheetId="3" r:id="rId4"/>
    <sheet name="2022级高职 " sheetId="7" r:id="rId5"/>
    <sheet name="2023级高职" sheetId="1" r:id="rId6"/>
  </sheets>
  <definedNames>
    <definedName name="_xlnm._FilterDatabase" localSheetId="4" hidden="1">'2022级高职 '!$A$1:$N$24</definedName>
    <definedName name="_xlnm._FilterDatabase" localSheetId="5" hidden="1">'2023级高职'!$A$1:$J$40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<sst xmlns="http://schemas.openxmlformats.org/spreadsheetml/2006/main" count="160" uniqueCount="92">
  <si>
    <t>附表1：</t>
  </si>
  <si>
    <t>2023-2024学年第二学期 2020级五年制各班教材费用一览表</t>
  </si>
  <si>
    <t>序号</t>
  </si>
  <si>
    <t>年级/班级</t>
  </si>
  <si>
    <t>预收教材费（人/元）</t>
  </si>
  <si>
    <t>实际教材费（人/元）</t>
  </si>
  <si>
    <t>预收书费与实际教材费差额（人/元）</t>
  </si>
  <si>
    <t>下学期预收教材费
（人/元）</t>
  </si>
  <si>
    <t>备注</t>
  </si>
  <si>
    <t xml:space="preserve">第一
学期     </t>
  </si>
  <si>
    <t xml:space="preserve">第二
学期     </t>
  </si>
  <si>
    <t xml:space="preserve">第三
学期     </t>
  </si>
  <si>
    <t xml:space="preserve">第四
学期     </t>
  </si>
  <si>
    <t xml:space="preserve">第五
学期     </t>
  </si>
  <si>
    <t>第六
学期</t>
  </si>
  <si>
    <t>第七
学期</t>
  </si>
  <si>
    <t>合计</t>
  </si>
  <si>
    <t xml:space="preserve">第六
学期     </t>
  </si>
  <si>
    <t xml:space="preserve">第七
学期     </t>
  </si>
  <si>
    <t xml:space="preserve">第八
学期 
（预算）    </t>
  </si>
  <si>
    <t>2020级五年制护理1-21班</t>
  </si>
  <si>
    <t>2020级五年制助产班</t>
  </si>
  <si>
    <t>2020级五年制药学1-3班</t>
  </si>
  <si>
    <t>2020级五年制康复治疗技术班</t>
  </si>
  <si>
    <t>2020级五年制医学影像技术1-4班</t>
  </si>
  <si>
    <t>2020级五年制医学检验技术1-2班</t>
  </si>
  <si>
    <t>附表2：</t>
  </si>
  <si>
    <t>2023-2024学年第二学期 2021级五年制各班教材费用一览表</t>
  </si>
  <si>
    <t xml:space="preserve">第一学期     </t>
  </si>
  <si>
    <t xml:space="preserve">第二学期     </t>
  </si>
  <si>
    <t xml:space="preserve">第三学期     </t>
  </si>
  <si>
    <t>第四学期</t>
  </si>
  <si>
    <t>第五学期</t>
  </si>
  <si>
    <t xml:space="preserve">第四学期     </t>
  </si>
  <si>
    <t xml:space="preserve">第五学期     </t>
  </si>
  <si>
    <t xml:space="preserve">第六学期 
（预算）    </t>
  </si>
  <si>
    <t>2021级五年制护理1-9班</t>
  </si>
  <si>
    <t>2021级五年制药学1-2班</t>
  </si>
  <si>
    <t>2021级五年制康复治疗技术班</t>
  </si>
  <si>
    <t>2021级五年制医学影像技术1-2班</t>
  </si>
  <si>
    <t>2021级五年制医学检验技术班</t>
  </si>
  <si>
    <t>附表3：</t>
  </si>
  <si>
    <t>2023-2024学年第二学期 2022级五年制各班教材费用一览表</t>
  </si>
  <si>
    <t xml:space="preserve">第四学期 
（预算）    </t>
  </si>
  <si>
    <t>2022级五年制护理1-23班</t>
  </si>
  <si>
    <t>附表4：</t>
  </si>
  <si>
    <t>2023-2024学年第二学期 2023级五年制各班教材费用一览表</t>
  </si>
  <si>
    <t xml:space="preserve">第二学期 
（预算）    </t>
  </si>
  <si>
    <t>2023级五年制护理1-14班</t>
  </si>
  <si>
    <t>2023级五年制中医康复技术1-2班</t>
  </si>
  <si>
    <t>2023级五年制口腔医学技术1-3班</t>
  </si>
  <si>
    <t>附表5：</t>
  </si>
  <si>
    <t>2023-2024学年第二学期 2022级高职各班教材费用一览表</t>
  </si>
  <si>
    <t>第二学期</t>
  </si>
  <si>
    <t>第三学期</t>
  </si>
  <si>
    <t>第四学期
（预算）</t>
  </si>
  <si>
    <t>2022级高职护理1-19班</t>
  </si>
  <si>
    <t>2022级高职助产1-3班</t>
  </si>
  <si>
    <t>2022级高职药学1-6班</t>
  </si>
  <si>
    <t>2022级高职康复治疗技术1-2班</t>
  </si>
  <si>
    <t>2022级高职临床医学1-11班</t>
  </si>
  <si>
    <t>2022级高职预防医学班</t>
  </si>
  <si>
    <t>2022级高职医学检验技术1-5班</t>
  </si>
  <si>
    <t>2022级高职医学影像技术1-7班</t>
  </si>
  <si>
    <t>2022级高职口腔医学1-15班</t>
  </si>
  <si>
    <t>2022级高职中医学1-3班</t>
  </si>
  <si>
    <t>2022级高职中医骨伤班</t>
  </si>
  <si>
    <t>2022级高职针炙推拿班</t>
  </si>
  <si>
    <t>2022级高职中药学1-3班</t>
  </si>
  <si>
    <t>附表6：</t>
  </si>
  <si>
    <t>2023-2024学年第二学期 2023级高职各班教材费用一览表</t>
  </si>
  <si>
    <t>第二学期
（预算）</t>
  </si>
  <si>
    <t>2023级高职护理1-8班</t>
  </si>
  <si>
    <t>2023级高职助产1-4班</t>
  </si>
  <si>
    <t>2023级高职婴幼儿托育服务与管理班</t>
  </si>
  <si>
    <t>2023级高职老年保健与管理班</t>
  </si>
  <si>
    <t>2023级高职药学1-5班</t>
  </si>
  <si>
    <t>2023级高职药品质量与安全班</t>
  </si>
  <si>
    <t>2023级高职康复治疗技术1-2班</t>
  </si>
  <si>
    <t>2023级高职临床医学1-6班</t>
  </si>
  <si>
    <t>2023级高职预防医学班</t>
  </si>
  <si>
    <t>2023级高职医学检验技术1-5班</t>
  </si>
  <si>
    <t>2023级高职公共卫生管理班</t>
  </si>
  <si>
    <t>2023级高职卫生检验与检疫技术班</t>
  </si>
  <si>
    <t>2023级高职医学影像技术1-5班</t>
  </si>
  <si>
    <t>2023级高职口腔医学1-7班</t>
  </si>
  <si>
    <t>2023级高职口腔医学技术班</t>
  </si>
  <si>
    <t>2023级高职中医学1-6班</t>
  </si>
  <si>
    <t>2023级高职中医骨伤1-2班</t>
  </si>
  <si>
    <t>2023级高职针灸推拿1-2班</t>
  </si>
  <si>
    <t>2023级高职中药学1-2班</t>
  </si>
  <si>
    <t>2023级高职中医康复技术班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</si>
</sst>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方正黑体_GBK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方正黑体_GBK"/>
      <charset val="134"/>
    </font>
    <font>
      <sz val="11"/>
      <name val="宋体"/>
      <charset val="134"/>
    </font>
    <font>
      <sz val="11"/>
      <name val="Tahoma"/>
      <charset val="134"/>
    </font>
    <font>
      <sz val="10"/>
      <name val="等线"/>
      <charset val="134"/>
      <scheme val="minor"/>
    </font>
    <font>
      <sz val="11"/>
      <color theme="1"/>
      <name val="Tahoma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11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2" fillId="4" borderId="2" xfId="0" applyNumberFormat="1" applyFont="1" applyFill="1" applyBorder="1" applyAlignment="1">
      <alignment horizontal="center" vertical="center" wrapText="1"/>
    </xf>
    <xf numFmtId="176" fontId="6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5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1" fillId="4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/>
    <xf numFmtId="176" fontId="6" fillId="2" borderId="2" xfId="1" applyNumberFormat="1" applyFont="1" applyFill="1" applyBorder="1" applyAlignment="1">
      <alignment horizontal="center" vertical="center"/>
    </xf>
    <xf numFmtId="176" fontId="7" fillId="2" borderId="2" xfId="1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2" fillId="4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C20" sqref="C20"/>
    </sheetView>
  </sheetViews>
  <sheetFormatPr defaultColWidth="9" defaultRowHeight="14.25"/>
  <cols>
    <col min="1" max="1" width="3.33333333333333" style="59" customWidth="1"/>
    <col min="2" max="2" width="20.2166666666667" style="59" customWidth="1"/>
    <col min="3" max="8" width="8.66666666666667" style="60" customWidth="1"/>
    <col min="9" max="10" width="9.66666666666667" style="60" customWidth="1"/>
    <col min="11" max="13" width="8.66666666666667" style="60" customWidth="1"/>
    <col min="14" max="14" width="9" style="60" customWidth="1"/>
    <col min="15" max="15" width="8.66666666666667" style="60" customWidth="1"/>
    <col min="16" max="16" width="10.3333333333333" style="60" customWidth="1"/>
    <col min="17" max="17" width="11.5583333333333" style="60" customWidth="1"/>
    <col min="18" max="18" width="9.21666666666667" style="60" customWidth="1"/>
    <col min="19" max="19" width="11.8833333333333" style="60" customWidth="1"/>
    <col min="20" max="20" width="10.4416666666667" style="60" customWidth="1"/>
    <col min="21" max="21" width="10.6666666666667" style="61" customWidth="1"/>
    <col min="22" max="16384" width="9" style="59"/>
  </cols>
  <sheetData>
    <row r="1" ht="22.05" customHeight="1" spans="1:22">
      <c r="A1" s="68" t="s">
        <v>0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3"/>
      <c r="V1" s="69"/>
    </row>
    <row r="2" ht="37.95" customHeight="1" spans="1:22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4"/>
      <c r="V2" s="5"/>
    </row>
    <row r="3" s="67" customFormat="1" ht="28.05" customHeight="1" spans="1:22">
      <c r="A3" s="42" t="s">
        <v>2</v>
      </c>
      <c r="B3" s="42" t="s">
        <v>3</v>
      </c>
      <c r="C3" s="27" t="s">
        <v>4</v>
      </c>
      <c r="D3" s="27"/>
      <c r="E3" s="27"/>
      <c r="F3" s="27"/>
      <c r="G3" s="27"/>
      <c r="H3" s="27"/>
      <c r="I3" s="43"/>
      <c r="J3" s="43"/>
      <c r="K3" s="10" t="s">
        <v>5</v>
      </c>
      <c r="L3" s="10"/>
      <c r="M3" s="10"/>
      <c r="N3" s="10"/>
      <c r="O3" s="10"/>
      <c r="P3" s="10"/>
      <c r="Q3" s="10"/>
      <c r="R3" s="43"/>
      <c r="S3" s="43"/>
      <c r="T3" s="9" t="s">
        <v>6</v>
      </c>
      <c r="U3" s="75" t="s">
        <v>7</v>
      </c>
      <c r="V3" s="10" t="s">
        <v>8</v>
      </c>
    </row>
    <row r="4" s="67" customFormat="1" ht="57" customHeight="1" spans="1:22">
      <c r="A4" s="42"/>
      <c r="B4" s="42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10" t="s">
        <v>16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17</v>
      </c>
      <c r="Q4" s="27" t="s">
        <v>18</v>
      </c>
      <c r="R4" s="11" t="s">
        <v>19</v>
      </c>
      <c r="S4" s="10" t="s">
        <v>16</v>
      </c>
      <c r="T4" s="9"/>
      <c r="U4" s="75"/>
      <c r="V4" s="10"/>
    </row>
    <row r="5" s="67" customFormat="1" ht="42" customHeight="1" spans="1:22">
      <c r="A5" s="28">
        <v>1</v>
      </c>
      <c r="B5" s="24" t="s">
        <v>20</v>
      </c>
      <c r="C5" s="70">
        <v>500</v>
      </c>
      <c r="D5" s="70">
        <v>100</v>
      </c>
      <c r="E5" s="70">
        <v>250</v>
      </c>
      <c r="F5" s="70">
        <v>550</v>
      </c>
      <c r="G5" s="56">
        <v>350</v>
      </c>
      <c r="H5" s="56">
        <v>450</v>
      </c>
      <c r="I5" s="56">
        <v>400</v>
      </c>
      <c r="J5" s="27">
        <f t="shared" ref="J5:J10" si="0">C5+D5+E5+F5+G5+H5+I5</f>
        <v>2600</v>
      </c>
      <c r="K5" s="47">
        <v>506.4</v>
      </c>
      <c r="L5" s="47">
        <v>88.6</v>
      </c>
      <c r="M5" s="47">
        <v>205.1</v>
      </c>
      <c r="N5" s="72">
        <v>193</v>
      </c>
      <c r="O5" s="31">
        <v>690</v>
      </c>
      <c r="P5" s="31">
        <v>486</v>
      </c>
      <c r="Q5" s="16">
        <v>436</v>
      </c>
      <c r="R5" s="45">
        <v>294</v>
      </c>
      <c r="S5" s="46">
        <f t="shared" ref="S5:S10" si="1">SUM(K5:R5)</f>
        <v>2899.1</v>
      </c>
      <c r="T5" s="47">
        <f t="shared" ref="T5:T10" si="2">S5-J5</f>
        <v>299.1</v>
      </c>
      <c r="U5" s="76">
        <v>350</v>
      </c>
      <c r="V5" s="64"/>
    </row>
    <row r="6" s="67" customFormat="1" ht="42" customHeight="1" spans="1:22">
      <c r="A6" s="28">
        <v>2</v>
      </c>
      <c r="B6" s="71" t="s">
        <v>21</v>
      </c>
      <c r="C6" s="47">
        <v>500</v>
      </c>
      <c r="D6" s="47">
        <v>500</v>
      </c>
      <c r="E6" s="47">
        <v>500</v>
      </c>
      <c r="F6" s="47">
        <v>500</v>
      </c>
      <c r="G6" s="56">
        <v>350</v>
      </c>
      <c r="H6" s="56">
        <v>300</v>
      </c>
      <c r="I6" s="56">
        <v>650</v>
      </c>
      <c r="J6" s="27">
        <f t="shared" si="0"/>
        <v>3300</v>
      </c>
      <c r="K6" s="47">
        <v>571</v>
      </c>
      <c r="L6" s="47">
        <v>224</v>
      </c>
      <c r="M6" s="47">
        <v>356</v>
      </c>
      <c r="N6" s="47">
        <v>582</v>
      </c>
      <c r="O6" s="31">
        <v>666.1</v>
      </c>
      <c r="P6" s="31">
        <v>498</v>
      </c>
      <c r="Q6" s="16">
        <v>364</v>
      </c>
      <c r="R6" s="45">
        <v>279</v>
      </c>
      <c r="S6" s="46">
        <f t="shared" si="1"/>
        <v>3540.1</v>
      </c>
      <c r="T6" s="47">
        <f t="shared" si="2"/>
        <v>240.1</v>
      </c>
      <c r="U6" s="76">
        <v>300</v>
      </c>
      <c r="V6" s="64"/>
    </row>
    <row r="7" s="67" customFormat="1" ht="42" customHeight="1" spans="1:22">
      <c r="A7" s="28">
        <v>3</v>
      </c>
      <c r="B7" s="71" t="s">
        <v>22</v>
      </c>
      <c r="C7" s="47">
        <v>500</v>
      </c>
      <c r="D7" s="47">
        <v>500</v>
      </c>
      <c r="E7" s="47">
        <v>500</v>
      </c>
      <c r="F7" s="47">
        <v>500</v>
      </c>
      <c r="G7" s="56">
        <v>200</v>
      </c>
      <c r="H7" s="56">
        <v>400</v>
      </c>
      <c r="I7" s="56">
        <v>450</v>
      </c>
      <c r="J7" s="27">
        <f t="shared" si="0"/>
        <v>3050</v>
      </c>
      <c r="K7" s="47">
        <v>571</v>
      </c>
      <c r="L7" s="47">
        <v>206</v>
      </c>
      <c r="M7" s="47">
        <v>411</v>
      </c>
      <c r="N7" s="47">
        <v>492</v>
      </c>
      <c r="O7" s="31">
        <v>527.6</v>
      </c>
      <c r="P7" s="31">
        <v>383.2</v>
      </c>
      <c r="Q7" s="16">
        <v>537</v>
      </c>
      <c r="R7" s="45">
        <v>221.2</v>
      </c>
      <c r="S7" s="46">
        <f t="shared" si="1"/>
        <v>3349</v>
      </c>
      <c r="T7" s="47">
        <f t="shared" si="2"/>
        <v>299</v>
      </c>
      <c r="U7" s="76">
        <v>350</v>
      </c>
      <c r="V7" s="64"/>
    </row>
    <row r="8" s="67" customFormat="1" ht="42" customHeight="1" spans="1:22">
      <c r="A8" s="28">
        <v>4</v>
      </c>
      <c r="B8" s="71" t="s">
        <v>23</v>
      </c>
      <c r="C8" s="47">
        <v>500</v>
      </c>
      <c r="D8" s="47">
        <v>500</v>
      </c>
      <c r="E8" s="47">
        <v>500</v>
      </c>
      <c r="F8" s="47">
        <v>500</v>
      </c>
      <c r="G8" s="56">
        <v>0</v>
      </c>
      <c r="H8" s="56">
        <v>200</v>
      </c>
      <c r="I8" s="56">
        <v>300</v>
      </c>
      <c r="J8" s="27">
        <f t="shared" si="0"/>
        <v>2500</v>
      </c>
      <c r="K8" s="47">
        <v>428</v>
      </c>
      <c r="L8" s="47">
        <v>247</v>
      </c>
      <c r="M8" s="47">
        <v>475</v>
      </c>
      <c r="N8" s="47">
        <v>322</v>
      </c>
      <c r="O8" s="31">
        <v>338.1</v>
      </c>
      <c r="P8" s="31">
        <v>332.8</v>
      </c>
      <c r="Q8" s="16">
        <v>332</v>
      </c>
      <c r="R8" s="45">
        <v>299</v>
      </c>
      <c r="S8" s="46">
        <f t="shared" si="1"/>
        <v>2773.9</v>
      </c>
      <c r="T8" s="47">
        <f t="shared" si="2"/>
        <v>273.9</v>
      </c>
      <c r="U8" s="76">
        <v>300</v>
      </c>
      <c r="V8" s="77"/>
    </row>
    <row r="9" s="67" customFormat="1" ht="42" customHeight="1" spans="1:22">
      <c r="A9" s="28">
        <v>5</v>
      </c>
      <c r="B9" s="71" t="s">
        <v>24</v>
      </c>
      <c r="C9" s="47">
        <v>500</v>
      </c>
      <c r="D9" s="47">
        <v>500</v>
      </c>
      <c r="E9" s="47">
        <v>500</v>
      </c>
      <c r="F9" s="47">
        <v>500</v>
      </c>
      <c r="G9" s="56">
        <v>150</v>
      </c>
      <c r="H9" s="56">
        <v>200</v>
      </c>
      <c r="I9" s="56">
        <v>550</v>
      </c>
      <c r="J9" s="27">
        <f t="shared" si="0"/>
        <v>2900</v>
      </c>
      <c r="K9" s="47">
        <v>599</v>
      </c>
      <c r="L9" s="47">
        <v>242</v>
      </c>
      <c r="M9" s="47">
        <v>326</v>
      </c>
      <c r="N9" s="47">
        <v>524</v>
      </c>
      <c r="O9" s="31">
        <v>406.9</v>
      </c>
      <c r="P9" s="31">
        <v>232.2</v>
      </c>
      <c r="Q9" s="16">
        <v>556</v>
      </c>
      <c r="R9" s="45">
        <v>396.6</v>
      </c>
      <c r="S9" s="46">
        <f t="shared" si="1"/>
        <v>3282.7</v>
      </c>
      <c r="T9" s="47">
        <f t="shared" si="2"/>
        <v>382.7</v>
      </c>
      <c r="U9" s="76">
        <v>400</v>
      </c>
      <c r="V9" s="64"/>
    </row>
    <row r="10" s="67" customFormat="1" ht="42" customHeight="1" spans="1:22">
      <c r="A10" s="28">
        <v>6</v>
      </c>
      <c r="B10" s="71" t="s">
        <v>25</v>
      </c>
      <c r="C10" s="47">
        <v>500</v>
      </c>
      <c r="D10" s="47">
        <v>500</v>
      </c>
      <c r="E10" s="47">
        <v>500</v>
      </c>
      <c r="F10" s="47">
        <v>500</v>
      </c>
      <c r="G10" s="56">
        <v>0</v>
      </c>
      <c r="H10" s="56">
        <v>250</v>
      </c>
      <c r="I10" s="56">
        <v>500</v>
      </c>
      <c r="J10" s="27">
        <f t="shared" si="0"/>
        <v>2750</v>
      </c>
      <c r="K10" s="47">
        <v>571</v>
      </c>
      <c r="L10" s="47">
        <v>166</v>
      </c>
      <c r="M10" s="47">
        <v>297</v>
      </c>
      <c r="N10" s="47">
        <v>550</v>
      </c>
      <c r="O10" s="31">
        <v>420.6</v>
      </c>
      <c r="P10" s="31">
        <v>218.8</v>
      </c>
      <c r="Q10" s="16">
        <v>594</v>
      </c>
      <c r="R10" s="45">
        <v>120.2</v>
      </c>
      <c r="S10" s="46">
        <f t="shared" si="1"/>
        <v>2937.6</v>
      </c>
      <c r="T10" s="47">
        <f t="shared" si="2"/>
        <v>187.6</v>
      </c>
      <c r="U10" s="76">
        <v>200</v>
      </c>
      <c r="V10" s="64"/>
    </row>
  </sheetData>
  <mergeCells count="9">
    <mergeCell ref="A1:B1"/>
    <mergeCell ref="A2:V2"/>
    <mergeCell ref="C3:J3"/>
    <mergeCell ref="K3:S3"/>
    <mergeCell ref="A3:A4"/>
    <mergeCell ref="B3:B4"/>
    <mergeCell ref="T3:T4"/>
    <mergeCell ref="U3:U4"/>
    <mergeCell ref="V3:V4"/>
  </mergeCells>
  <pageMargins left="0.118055555555556" right="0.0784722222222222" top="0.944444444444444" bottom="0.156944444444444" header="0.354166666666667" footer="0.0784722222222222"/>
  <pageSetup paperSize="9" scale="72" orientation="landscape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R10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G15" sqref="G15"/>
    </sheetView>
  </sheetViews>
  <sheetFormatPr defaultColWidth="9" defaultRowHeight="14.25"/>
  <cols>
    <col min="1" max="1" width="3.33333333333333" style="59" customWidth="1"/>
    <col min="2" max="2" width="20.2166666666667" style="59" customWidth="1"/>
    <col min="3" max="7" width="8.66666666666667" style="60" customWidth="1"/>
    <col min="8" max="8" width="11.4416666666667" style="60" customWidth="1"/>
    <col min="9" max="10" width="9.66666666666667" style="60" customWidth="1"/>
    <col min="11" max="12" width="8.66666666666667" style="60" customWidth="1"/>
    <col min="13" max="13" width="10.775" style="60" customWidth="1"/>
    <col min="14" max="14" width="9" style="60" customWidth="1"/>
    <col min="15" max="15" width="10.6666666666667" style="60" customWidth="1"/>
    <col min="16" max="16" width="10" style="60" customWidth="1"/>
    <col min="17" max="17" width="10.3333333333333" style="60" customWidth="1"/>
    <col min="18" max="18" width="8.10833333333333" style="60" customWidth="1"/>
    <col min="19" max="20" width="9.21666666666667" style="60" customWidth="1"/>
    <col min="21" max="21" width="10.6666666666667" style="61" customWidth="1"/>
    <col min="22" max="16384" width="9" style="59"/>
  </cols>
  <sheetData>
    <row r="2" ht="22.05" customHeight="1" spans="1:18">
      <c r="A2" s="39" t="s">
        <v>26</v>
      </c>
      <c r="B2" s="39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50"/>
    </row>
    <row r="3" ht="31.95" customHeight="1" spans="1:18">
      <c r="A3" s="5" t="s">
        <v>27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</row>
    <row r="4" ht="22.05" customHeight="1" spans="1:18">
      <c r="A4" s="42" t="s">
        <v>2</v>
      </c>
      <c r="B4" s="42" t="s">
        <v>3</v>
      </c>
      <c r="C4" s="27" t="s">
        <v>4</v>
      </c>
      <c r="D4" s="27"/>
      <c r="E4" s="27"/>
      <c r="F4" s="27"/>
      <c r="G4" s="43"/>
      <c r="H4" s="43"/>
      <c r="I4" s="10" t="s">
        <v>5</v>
      </c>
      <c r="J4" s="10"/>
      <c r="K4" s="10"/>
      <c r="L4" s="10"/>
      <c r="M4" s="10"/>
      <c r="N4" s="43"/>
      <c r="O4" s="43"/>
      <c r="P4" s="9" t="s">
        <v>6</v>
      </c>
      <c r="Q4" s="22" t="s">
        <v>7</v>
      </c>
      <c r="R4" s="10" t="s">
        <v>8</v>
      </c>
    </row>
    <row r="5" ht="46.05" customHeight="1" spans="1:18">
      <c r="A5" s="42"/>
      <c r="B5" s="42"/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  <c r="H5" s="10" t="s">
        <v>16</v>
      </c>
      <c r="I5" s="10" t="s">
        <v>28</v>
      </c>
      <c r="J5" s="10" t="s">
        <v>29</v>
      </c>
      <c r="K5" s="10" t="s">
        <v>30</v>
      </c>
      <c r="L5" s="10" t="s">
        <v>33</v>
      </c>
      <c r="M5" s="27" t="s">
        <v>34</v>
      </c>
      <c r="N5" s="11" t="s">
        <v>35</v>
      </c>
      <c r="O5" s="10" t="s">
        <v>16</v>
      </c>
      <c r="P5" s="9"/>
      <c r="Q5" s="22"/>
      <c r="R5" s="10"/>
    </row>
    <row r="6" ht="36" customHeight="1" spans="1:18">
      <c r="A6" s="42">
        <v>1</v>
      </c>
      <c r="B6" s="62" t="s">
        <v>36</v>
      </c>
      <c r="C6" s="47">
        <v>500</v>
      </c>
      <c r="D6" s="47">
        <v>500</v>
      </c>
      <c r="E6" s="47">
        <v>500</v>
      </c>
      <c r="F6" s="47">
        <v>500</v>
      </c>
      <c r="G6" s="47">
        <v>700</v>
      </c>
      <c r="H6" s="46">
        <v>2700</v>
      </c>
      <c r="I6" s="63">
        <v>673</v>
      </c>
      <c r="J6" s="63">
        <v>357</v>
      </c>
      <c r="K6" s="63">
        <v>726</v>
      </c>
      <c r="L6" s="63">
        <v>340</v>
      </c>
      <c r="M6" s="64">
        <v>494</v>
      </c>
      <c r="N6" s="45">
        <v>514</v>
      </c>
      <c r="O6" s="46">
        <f t="shared" ref="O6:O10" si="0">SUM(I6:N6)</f>
        <v>3104</v>
      </c>
      <c r="P6" s="47">
        <f>O6-H6</f>
        <v>404</v>
      </c>
      <c r="Q6" s="51">
        <v>450</v>
      </c>
      <c r="R6" s="65"/>
    </row>
    <row r="7" ht="36" customHeight="1" spans="1:18">
      <c r="A7" s="28">
        <v>2</v>
      </c>
      <c r="B7" s="62" t="s">
        <v>37</v>
      </c>
      <c r="C7" s="47">
        <v>500</v>
      </c>
      <c r="D7" s="47">
        <v>500</v>
      </c>
      <c r="E7" s="47">
        <v>500</v>
      </c>
      <c r="F7" s="47">
        <v>500</v>
      </c>
      <c r="G7" s="47">
        <v>150</v>
      </c>
      <c r="H7" s="46">
        <v>2150</v>
      </c>
      <c r="I7" s="63">
        <v>608</v>
      </c>
      <c r="J7" s="63">
        <v>261</v>
      </c>
      <c r="K7" s="63">
        <v>556</v>
      </c>
      <c r="L7" s="63">
        <v>309</v>
      </c>
      <c r="M7" s="64">
        <v>409</v>
      </c>
      <c r="N7" s="45">
        <v>441</v>
      </c>
      <c r="O7" s="46">
        <f t="shared" si="0"/>
        <v>2584</v>
      </c>
      <c r="P7" s="47">
        <f>O7-H7</f>
        <v>434</v>
      </c>
      <c r="Q7" s="51">
        <v>450</v>
      </c>
      <c r="R7" s="66"/>
    </row>
    <row r="8" ht="36" customHeight="1" spans="1:18">
      <c r="A8" s="42">
        <v>3</v>
      </c>
      <c r="B8" s="62" t="s">
        <v>38</v>
      </c>
      <c r="C8" s="47">
        <v>500</v>
      </c>
      <c r="D8" s="47">
        <v>500</v>
      </c>
      <c r="E8" s="47">
        <v>500</v>
      </c>
      <c r="F8" s="47">
        <v>500</v>
      </c>
      <c r="G8" s="47">
        <v>200</v>
      </c>
      <c r="H8" s="46">
        <v>2200</v>
      </c>
      <c r="I8" s="63">
        <v>608</v>
      </c>
      <c r="J8" s="63">
        <v>215</v>
      </c>
      <c r="K8" s="63">
        <v>598</v>
      </c>
      <c r="L8" s="63">
        <v>313</v>
      </c>
      <c r="M8" s="64">
        <v>421.4</v>
      </c>
      <c r="N8" s="45">
        <v>284</v>
      </c>
      <c r="O8" s="46">
        <f t="shared" si="0"/>
        <v>2439.4</v>
      </c>
      <c r="P8" s="47">
        <f>O8-H8</f>
        <v>239.4</v>
      </c>
      <c r="Q8" s="51">
        <v>300</v>
      </c>
      <c r="R8" s="66"/>
    </row>
    <row r="9" ht="34.95" customHeight="1" spans="1:18">
      <c r="A9" s="28">
        <v>4</v>
      </c>
      <c r="B9" s="62" t="s">
        <v>39</v>
      </c>
      <c r="C9" s="47">
        <v>500</v>
      </c>
      <c r="D9" s="47">
        <v>500</v>
      </c>
      <c r="E9" s="47">
        <v>500</v>
      </c>
      <c r="F9" s="47">
        <v>500</v>
      </c>
      <c r="G9" s="47">
        <v>250</v>
      </c>
      <c r="H9" s="46">
        <v>2250</v>
      </c>
      <c r="I9" s="63">
        <v>608</v>
      </c>
      <c r="J9" s="63">
        <v>215</v>
      </c>
      <c r="K9" s="63">
        <v>532</v>
      </c>
      <c r="L9" s="63">
        <v>436</v>
      </c>
      <c r="M9" s="64">
        <v>426</v>
      </c>
      <c r="N9" s="45">
        <v>273</v>
      </c>
      <c r="O9" s="46">
        <f t="shared" si="0"/>
        <v>2490</v>
      </c>
      <c r="P9" s="47">
        <f>O9-H9</f>
        <v>240</v>
      </c>
      <c r="Q9" s="51">
        <v>300</v>
      </c>
      <c r="R9" s="52"/>
    </row>
    <row r="10" ht="31.5" spans="1:18">
      <c r="A10" s="42">
        <v>5</v>
      </c>
      <c r="B10" s="62" t="s">
        <v>40</v>
      </c>
      <c r="C10" s="47">
        <v>500</v>
      </c>
      <c r="D10" s="47">
        <v>500</v>
      </c>
      <c r="E10" s="47">
        <v>500</v>
      </c>
      <c r="F10" s="47">
        <v>500</v>
      </c>
      <c r="G10" s="47">
        <v>300</v>
      </c>
      <c r="H10" s="46">
        <v>2300</v>
      </c>
      <c r="I10" s="63">
        <v>608</v>
      </c>
      <c r="J10" s="63">
        <v>215</v>
      </c>
      <c r="K10" s="63">
        <v>556</v>
      </c>
      <c r="L10" s="63">
        <v>396</v>
      </c>
      <c r="M10" s="64">
        <v>513</v>
      </c>
      <c r="N10" s="45">
        <v>299</v>
      </c>
      <c r="O10" s="46">
        <f t="shared" si="0"/>
        <v>2587</v>
      </c>
      <c r="P10" s="47">
        <f>O10-H10</f>
        <v>287</v>
      </c>
      <c r="Q10" s="51">
        <v>300</v>
      </c>
      <c r="R10" s="66"/>
    </row>
  </sheetData>
  <mergeCells count="10">
    <mergeCell ref="A2:B2"/>
    <mergeCell ref="C2:D2"/>
    <mergeCell ref="A3:R3"/>
    <mergeCell ref="C4:H4"/>
    <mergeCell ref="I4:O4"/>
    <mergeCell ref="A4:A5"/>
    <mergeCell ref="B4:B5"/>
    <mergeCell ref="P4:P5"/>
    <mergeCell ref="Q4:Q5"/>
    <mergeCell ref="R4:R5"/>
  </mergeCells>
  <pageMargins left="0.118055555555556" right="0.0784722222222222" top="0.944444444444444" bottom="0.156944444444444" header="0.354166666666667" footer="0.0784722222222222"/>
  <pageSetup paperSize="9" scale="72" orientation="landscape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A6" sqref="$A6:$XFD6"/>
    </sheetView>
  </sheetViews>
  <sheetFormatPr defaultColWidth="9" defaultRowHeight="14.25" outlineLevelRow="4"/>
  <cols>
    <col min="1" max="1" width="4.88333333333333" style="38" customWidth="1"/>
    <col min="2" max="2" width="30.6666666666667" style="38" customWidth="1"/>
    <col min="3" max="7" width="11.1083333333333" style="2" customWidth="1"/>
    <col min="8" max="8" width="11.6666666666667" style="2" customWidth="1"/>
    <col min="9" max="11" width="11.1083333333333" style="2" customWidth="1"/>
    <col min="12" max="12" width="13.1083333333333" style="2" customWidth="1"/>
    <col min="13" max="13" width="10.4416666666667" style="2" customWidth="1"/>
    <col min="14" max="14" width="9" style="2"/>
    <col min="15" max="16384" width="9" style="38"/>
  </cols>
  <sheetData>
    <row r="1" ht="19.95" customHeight="1" spans="1:14">
      <c r="A1" s="39" t="s">
        <v>41</v>
      </c>
      <c r="B1" s="39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33" customHeight="1" spans="1:14">
      <c r="A2" s="5" t="s">
        <v>42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55" customFormat="1" ht="22.05" customHeight="1" spans="1:14">
      <c r="A3" s="42" t="s">
        <v>2</v>
      </c>
      <c r="B3" s="42" t="s">
        <v>3</v>
      </c>
      <c r="C3" s="27" t="s">
        <v>4</v>
      </c>
      <c r="D3" s="27"/>
      <c r="E3" s="43"/>
      <c r="F3" s="43"/>
      <c r="G3" s="10" t="s">
        <v>5</v>
      </c>
      <c r="H3" s="10"/>
      <c r="I3" s="10"/>
      <c r="J3" s="43"/>
      <c r="K3" s="43"/>
      <c r="L3" s="9" t="s">
        <v>6</v>
      </c>
      <c r="M3" s="22" t="s">
        <v>7</v>
      </c>
      <c r="N3" s="10" t="s">
        <v>8</v>
      </c>
    </row>
    <row r="4" s="55" customFormat="1" ht="45" customHeight="1" spans="1:14">
      <c r="A4" s="42"/>
      <c r="B4" s="42"/>
      <c r="C4" s="27" t="s">
        <v>28</v>
      </c>
      <c r="D4" s="27" t="s">
        <v>29</v>
      </c>
      <c r="E4" s="27" t="s">
        <v>30</v>
      </c>
      <c r="F4" s="10" t="s">
        <v>16</v>
      </c>
      <c r="G4" s="10" t="s">
        <v>28</v>
      </c>
      <c r="H4" s="10" t="s">
        <v>29</v>
      </c>
      <c r="I4" s="27" t="s">
        <v>30</v>
      </c>
      <c r="J4" s="11" t="s">
        <v>43</v>
      </c>
      <c r="K4" s="10" t="s">
        <v>16</v>
      </c>
      <c r="L4" s="9"/>
      <c r="M4" s="22"/>
      <c r="N4" s="10"/>
    </row>
    <row r="5" ht="34.95" customHeight="1" spans="1:14">
      <c r="A5" s="28">
        <v>1</v>
      </c>
      <c r="B5" s="24" t="s">
        <v>44</v>
      </c>
      <c r="C5" s="56">
        <v>500</v>
      </c>
      <c r="D5" s="56">
        <v>200</v>
      </c>
      <c r="E5" s="56">
        <v>150</v>
      </c>
      <c r="F5" s="57">
        <v>850</v>
      </c>
      <c r="G5" s="31">
        <v>533.6</v>
      </c>
      <c r="H5" s="31">
        <v>69.4</v>
      </c>
      <c r="I5" s="16">
        <v>217.8</v>
      </c>
      <c r="J5" s="58">
        <v>434.05</v>
      </c>
      <c r="K5" s="46">
        <f>SUM(G5:J5)</f>
        <v>1254.85</v>
      </c>
      <c r="L5" s="47">
        <f>K5-F5</f>
        <v>404.85</v>
      </c>
      <c r="M5" s="51">
        <v>450</v>
      </c>
      <c r="N5" s="47"/>
    </row>
  </sheetData>
  <mergeCells count="10">
    <mergeCell ref="A1:B1"/>
    <mergeCell ref="C1:D1"/>
    <mergeCell ref="A2:N2"/>
    <mergeCell ref="C3:F3"/>
    <mergeCell ref="G3:K3"/>
    <mergeCell ref="A3:A4"/>
    <mergeCell ref="B3:B4"/>
    <mergeCell ref="L3:L4"/>
    <mergeCell ref="M3:M4"/>
    <mergeCell ref="N3:N4"/>
  </mergeCells>
  <pageMargins left="0.393055555555556" right="0.236111111111111" top="1" bottom="1" header="0.5" footer="0.5"/>
  <pageSetup paperSize="9" scale="88" orientation="landscape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8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A9" sqref="$A9:$XFD9"/>
    </sheetView>
  </sheetViews>
  <sheetFormatPr defaultColWidth="9" defaultRowHeight="14.25" outlineLevelRow="7"/>
  <cols>
    <col min="1" max="1" width="4.88333333333333" style="38" customWidth="1"/>
    <col min="2" max="2" width="39" style="38" customWidth="1"/>
    <col min="3" max="7" width="11.1083333333333" style="2" customWidth="1"/>
    <col min="8" max="8" width="12.6666666666667" style="2" customWidth="1"/>
    <col min="9" max="9" width="11.6666666666667" style="2" customWidth="1"/>
    <col min="10" max="12" width="11.1083333333333" style="2" customWidth="1"/>
    <col min="13" max="13" width="10.4416666666667" style="2" customWidth="1"/>
    <col min="14" max="14" width="9" style="2"/>
    <col min="15" max="16384" width="9" style="38"/>
  </cols>
  <sheetData>
    <row r="2" ht="28.05" customHeight="1" spans="1:10">
      <c r="A2" s="39" t="s">
        <v>45</v>
      </c>
      <c r="B2" s="39"/>
      <c r="C2" s="40"/>
      <c r="D2" s="41"/>
      <c r="E2" s="41"/>
      <c r="F2" s="41"/>
      <c r="G2" s="41"/>
      <c r="H2" s="41"/>
      <c r="I2" s="41"/>
      <c r="J2" s="50"/>
    </row>
    <row r="3" ht="26.25" spans="1:10">
      <c r="A3" s="5" t="s">
        <v>46</v>
      </c>
      <c r="B3" s="5"/>
      <c r="C3" s="6"/>
      <c r="D3" s="6"/>
      <c r="E3" s="6"/>
      <c r="F3" s="6"/>
      <c r="G3" s="6"/>
      <c r="H3" s="6"/>
      <c r="I3" s="6"/>
      <c r="J3" s="5"/>
    </row>
    <row r="4" ht="21" customHeight="1" spans="1:10">
      <c r="A4" s="42" t="s">
        <v>2</v>
      </c>
      <c r="B4" s="42" t="s">
        <v>3</v>
      </c>
      <c r="C4" s="27" t="s">
        <v>4</v>
      </c>
      <c r="D4" s="43"/>
      <c r="E4" s="10" t="s">
        <v>5</v>
      </c>
      <c r="F4" s="10"/>
      <c r="G4" s="43"/>
      <c r="H4" s="9" t="s">
        <v>6</v>
      </c>
      <c r="I4" s="22" t="s">
        <v>7</v>
      </c>
      <c r="J4" s="10" t="s">
        <v>8</v>
      </c>
    </row>
    <row r="5" ht="37.05" customHeight="1" spans="1:10">
      <c r="A5" s="42"/>
      <c r="B5" s="42"/>
      <c r="C5" s="27" t="s">
        <v>28</v>
      </c>
      <c r="D5" s="10" t="s">
        <v>16</v>
      </c>
      <c r="E5" s="10" t="s">
        <v>28</v>
      </c>
      <c r="F5" s="11" t="s">
        <v>47</v>
      </c>
      <c r="G5" s="10" t="s">
        <v>16</v>
      </c>
      <c r="H5" s="9"/>
      <c r="I5" s="22"/>
      <c r="J5" s="10"/>
    </row>
    <row r="6" ht="30" customHeight="1" spans="1:10">
      <c r="A6" s="28">
        <v>1</v>
      </c>
      <c r="B6" s="44" t="s">
        <v>48</v>
      </c>
      <c r="C6" s="30">
        <v>500</v>
      </c>
      <c r="D6" s="27">
        <f>SUM(C6:C6)</f>
        <v>500</v>
      </c>
      <c r="E6" s="31">
        <v>630.8</v>
      </c>
      <c r="F6" s="45">
        <v>86</v>
      </c>
      <c r="G6" s="46">
        <f t="shared" ref="G6:G8" si="0">SUM(E6:F6)</f>
        <v>716.8</v>
      </c>
      <c r="H6" s="47">
        <f>G6-D6</f>
        <v>216.8</v>
      </c>
      <c r="I6" s="51">
        <v>250</v>
      </c>
      <c r="J6" s="52"/>
    </row>
    <row r="7" ht="30" customHeight="1" spans="1:10">
      <c r="A7" s="28">
        <v>2</v>
      </c>
      <c r="B7" s="32" t="s">
        <v>49</v>
      </c>
      <c r="C7" s="30">
        <v>500</v>
      </c>
      <c r="D7" s="27">
        <v>503</v>
      </c>
      <c r="E7" s="48">
        <v>632.8</v>
      </c>
      <c r="F7" s="49">
        <v>164</v>
      </c>
      <c r="G7" s="46">
        <f t="shared" si="0"/>
        <v>796.8</v>
      </c>
      <c r="H7" s="47">
        <f>G7-D7</f>
        <v>293.8</v>
      </c>
      <c r="I7" s="53">
        <v>300</v>
      </c>
      <c r="J7" s="54"/>
    </row>
    <row r="8" ht="30" customHeight="1" spans="1:10">
      <c r="A8" s="28">
        <v>3</v>
      </c>
      <c r="B8" s="44" t="s">
        <v>50</v>
      </c>
      <c r="C8" s="30">
        <v>500</v>
      </c>
      <c r="D8" s="27">
        <f>SUM(C8:C8)</f>
        <v>500</v>
      </c>
      <c r="E8" s="48">
        <v>581.8</v>
      </c>
      <c r="F8" s="49">
        <v>151</v>
      </c>
      <c r="G8" s="46">
        <f t="shared" si="0"/>
        <v>732.8</v>
      </c>
      <c r="H8" s="47">
        <f>G8-D8</f>
        <v>232.8</v>
      </c>
      <c r="I8" s="53">
        <v>250</v>
      </c>
      <c r="J8" s="54"/>
    </row>
  </sheetData>
  <mergeCells count="9">
    <mergeCell ref="A2:B2"/>
    <mergeCell ref="A3:J3"/>
    <mergeCell ref="C4:D4"/>
    <mergeCell ref="E4:G4"/>
    <mergeCell ref="A4:A5"/>
    <mergeCell ref="B4:B5"/>
    <mergeCell ref="H4:H5"/>
    <mergeCell ref="I4:I5"/>
    <mergeCell ref="J4:J5"/>
  </mergeCells>
  <pageMargins left="0.393055555555556" right="0.236111111111111" top="1" bottom="1" header="0.5" footer="0.5"/>
  <pageSetup paperSize="9" scale="88" orientation="landscape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workbookViewId="0">
      <pane xSplit="2" ySplit="4" topLeftCell="C11" activePane="bottomRight" state="frozen"/>
      <selection/>
      <selection pane="topRight"/>
      <selection pane="bottomLeft"/>
      <selection pane="bottomRight" activeCell="A18" sqref="$A18:$XFD18"/>
    </sheetView>
  </sheetViews>
  <sheetFormatPr defaultColWidth="9" defaultRowHeight="14.25"/>
  <cols>
    <col min="1" max="1" width="5" style="1" customWidth="1"/>
    <col min="2" max="2" width="32.3333333333333" style="1" customWidth="1"/>
    <col min="3" max="11" width="11.2166666666667" style="2" customWidth="1"/>
    <col min="12" max="12" width="12.8833333333333" style="2" customWidth="1"/>
    <col min="13" max="13" width="11.2166666666667" style="2" customWidth="1"/>
    <col min="14" max="14" width="9.10833333333333" style="1" customWidth="1"/>
    <col min="15" max="16384" width="9" style="1"/>
  </cols>
  <sheetData>
    <row r="1" ht="25.05" customHeight="1" spans="1:2">
      <c r="A1" s="26" t="s">
        <v>51</v>
      </c>
      <c r="B1" s="26"/>
    </row>
    <row r="2" ht="27" customHeight="1" spans="1:14">
      <c r="A2" s="5" t="s">
        <v>52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</row>
    <row r="3" ht="24" customHeight="1" spans="1:14">
      <c r="A3" s="7" t="s">
        <v>2</v>
      </c>
      <c r="B3" s="7" t="s">
        <v>3</v>
      </c>
      <c r="C3" s="8" t="s">
        <v>4</v>
      </c>
      <c r="D3" s="8"/>
      <c r="E3" s="8"/>
      <c r="F3" s="8"/>
      <c r="G3" s="8" t="s">
        <v>5</v>
      </c>
      <c r="H3" s="8"/>
      <c r="I3" s="8"/>
      <c r="J3" s="8"/>
      <c r="K3" s="8"/>
      <c r="L3" s="9" t="s">
        <v>6</v>
      </c>
      <c r="M3" s="22" t="s">
        <v>7</v>
      </c>
      <c r="N3" s="10" t="s">
        <v>8</v>
      </c>
    </row>
    <row r="4" ht="49.05" customHeight="1" spans="1:14">
      <c r="A4" s="7"/>
      <c r="B4" s="7"/>
      <c r="C4" s="10" t="s">
        <v>28</v>
      </c>
      <c r="D4" s="10" t="s">
        <v>53</v>
      </c>
      <c r="E4" s="10" t="s">
        <v>54</v>
      </c>
      <c r="F4" s="8" t="s">
        <v>16</v>
      </c>
      <c r="G4" s="10" t="s">
        <v>28</v>
      </c>
      <c r="H4" s="27" t="s">
        <v>29</v>
      </c>
      <c r="I4" s="27" t="s">
        <v>54</v>
      </c>
      <c r="J4" s="11" t="s">
        <v>55</v>
      </c>
      <c r="K4" s="10" t="s">
        <v>16</v>
      </c>
      <c r="L4" s="9"/>
      <c r="M4" s="22"/>
      <c r="N4" s="10"/>
    </row>
    <row r="5" ht="25.05" customHeight="1" spans="1:14">
      <c r="A5" s="28">
        <v>1</v>
      </c>
      <c r="B5" s="29" t="s">
        <v>56</v>
      </c>
      <c r="C5" s="30">
        <v>700</v>
      </c>
      <c r="D5" s="30">
        <v>700</v>
      </c>
      <c r="E5" s="18">
        <v>450</v>
      </c>
      <c r="F5" s="15">
        <v>1850</v>
      </c>
      <c r="G5" s="31">
        <v>588.2</v>
      </c>
      <c r="H5" s="31">
        <v>578.6</v>
      </c>
      <c r="I5" s="16">
        <v>745</v>
      </c>
      <c r="J5" s="33">
        <v>436</v>
      </c>
      <c r="K5" s="34">
        <f>SUM(G5:J5)</f>
        <v>2347.8</v>
      </c>
      <c r="L5" s="35">
        <f>K5-F5</f>
        <v>497.8</v>
      </c>
      <c r="M5" s="36">
        <v>550</v>
      </c>
      <c r="N5" s="37"/>
    </row>
    <row r="6" ht="25.05" customHeight="1" spans="1:14">
      <c r="A6" s="28">
        <v>2</v>
      </c>
      <c r="B6" s="32" t="s">
        <v>57</v>
      </c>
      <c r="C6" s="30">
        <v>700</v>
      </c>
      <c r="D6" s="30">
        <v>750</v>
      </c>
      <c r="E6" s="18">
        <v>550</v>
      </c>
      <c r="F6" s="15">
        <v>2000</v>
      </c>
      <c r="G6" s="31">
        <v>548.2</v>
      </c>
      <c r="H6" s="31">
        <v>651.6</v>
      </c>
      <c r="I6" s="16">
        <v>834</v>
      </c>
      <c r="J6" s="33">
        <v>387</v>
      </c>
      <c r="K6" s="34">
        <f t="shared" ref="K6:K17" si="0">SUM(G6:J6)</f>
        <v>2420.8</v>
      </c>
      <c r="L6" s="35">
        <f t="shared" ref="L6:L17" si="1">K6-F6</f>
        <v>420.8</v>
      </c>
      <c r="M6" s="36">
        <v>500</v>
      </c>
      <c r="N6" s="37"/>
    </row>
    <row r="7" ht="25.05" customHeight="1" spans="1:14">
      <c r="A7" s="28">
        <v>3</v>
      </c>
      <c r="B7" s="32" t="s">
        <v>58</v>
      </c>
      <c r="C7" s="30">
        <v>700</v>
      </c>
      <c r="D7" s="30">
        <v>800</v>
      </c>
      <c r="E7" s="18">
        <v>350</v>
      </c>
      <c r="F7" s="15">
        <v>1850</v>
      </c>
      <c r="G7" s="31">
        <v>805.4</v>
      </c>
      <c r="H7" s="31">
        <v>491</v>
      </c>
      <c r="I7" s="16">
        <v>535</v>
      </c>
      <c r="J7" s="33">
        <v>464.2</v>
      </c>
      <c r="K7" s="34">
        <f t="shared" si="0"/>
        <v>2295.6</v>
      </c>
      <c r="L7" s="35">
        <f t="shared" si="1"/>
        <v>445.6</v>
      </c>
      <c r="M7" s="36">
        <v>500</v>
      </c>
      <c r="N7" s="37"/>
    </row>
    <row r="8" ht="25.05" customHeight="1" spans="1:14">
      <c r="A8" s="28">
        <v>4</v>
      </c>
      <c r="B8" s="32" t="s">
        <v>59</v>
      </c>
      <c r="C8" s="30">
        <v>700</v>
      </c>
      <c r="D8" s="30">
        <v>500</v>
      </c>
      <c r="E8" s="18">
        <v>300</v>
      </c>
      <c r="F8" s="15">
        <v>1500</v>
      </c>
      <c r="G8" s="31">
        <v>541.4</v>
      </c>
      <c r="H8" s="31">
        <v>454.9</v>
      </c>
      <c r="I8" s="16">
        <v>470</v>
      </c>
      <c r="J8" s="33">
        <v>449</v>
      </c>
      <c r="K8" s="34">
        <f t="shared" si="0"/>
        <v>1915.3</v>
      </c>
      <c r="L8" s="35">
        <f t="shared" si="1"/>
        <v>415.3</v>
      </c>
      <c r="M8" s="36">
        <v>500</v>
      </c>
      <c r="N8" s="37"/>
    </row>
    <row r="9" ht="25.05" customHeight="1" spans="1:14">
      <c r="A9" s="28">
        <v>5</v>
      </c>
      <c r="B9" s="32" t="s">
        <v>60</v>
      </c>
      <c r="C9" s="30">
        <v>700</v>
      </c>
      <c r="D9" s="30">
        <v>950</v>
      </c>
      <c r="E9" s="18">
        <v>450</v>
      </c>
      <c r="F9" s="15">
        <v>2100</v>
      </c>
      <c r="G9" s="31">
        <v>805.2</v>
      </c>
      <c r="H9" s="31">
        <v>543</v>
      </c>
      <c r="I9" s="16">
        <v>731</v>
      </c>
      <c r="J9" s="33">
        <v>318.6</v>
      </c>
      <c r="K9" s="34">
        <f t="shared" si="0"/>
        <v>2397.8</v>
      </c>
      <c r="L9" s="35">
        <f t="shared" si="1"/>
        <v>297.8</v>
      </c>
      <c r="M9" s="36">
        <v>350</v>
      </c>
      <c r="N9" s="37"/>
    </row>
    <row r="10" ht="25.05" customHeight="1" spans="1:14">
      <c r="A10" s="28">
        <v>6</v>
      </c>
      <c r="B10" s="32" t="s">
        <v>61</v>
      </c>
      <c r="C10" s="30">
        <v>700</v>
      </c>
      <c r="D10" s="30">
        <v>850</v>
      </c>
      <c r="E10" s="18">
        <v>350</v>
      </c>
      <c r="F10" s="15">
        <v>1900</v>
      </c>
      <c r="G10" s="31">
        <v>656</v>
      </c>
      <c r="H10" s="31">
        <v>567</v>
      </c>
      <c r="I10" s="16">
        <v>660</v>
      </c>
      <c r="J10" s="33">
        <v>645.2</v>
      </c>
      <c r="K10" s="34">
        <f t="shared" si="0"/>
        <v>2528.2</v>
      </c>
      <c r="L10" s="35">
        <f t="shared" si="1"/>
        <v>628.2</v>
      </c>
      <c r="M10" s="36">
        <v>650</v>
      </c>
      <c r="N10" s="37"/>
    </row>
    <row r="11" ht="25.05" customHeight="1" spans="1:14">
      <c r="A11" s="28">
        <v>7</v>
      </c>
      <c r="B11" s="32" t="s">
        <v>62</v>
      </c>
      <c r="C11" s="30">
        <v>700</v>
      </c>
      <c r="D11" s="30">
        <v>700</v>
      </c>
      <c r="E11" s="18">
        <v>450</v>
      </c>
      <c r="F11" s="15">
        <v>1850</v>
      </c>
      <c r="G11" s="31">
        <v>581.2</v>
      </c>
      <c r="H11" s="31">
        <v>585</v>
      </c>
      <c r="I11" s="16">
        <v>754</v>
      </c>
      <c r="J11" s="33">
        <v>393</v>
      </c>
      <c r="K11" s="34">
        <f t="shared" si="0"/>
        <v>2313.2</v>
      </c>
      <c r="L11" s="35">
        <f t="shared" si="1"/>
        <v>463.2</v>
      </c>
      <c r="M11" s="36">
        <v>500</v>
      </c>
      <c r="N11" s="37"/>
    </row>
    <row r="12" ht="25.05" customHeight="1" spans="1:14">
      <c r="A12" s="28">
        <v>8</v>
      </c>
      <c r="B12" s="32" t="s">
        <v>63</v>
      </c>
      <c r="C12" s="30">
        <v>700</v>
      </c>
      <c r="D12" s="30">
        <v>550</v>
      </c>
      <c r="E12" s="18">
        <v>200</v>
      </c>
      <c r="F12" s="15">
        <v>1450</v>
      </c>
      <c r="G12" s="31">
        <v>634.8</v>
      </c>
      <c r="H12" s="31">
        <v>376.4</v>
      </c>
      <c r="I12" s="16">
        <v>553</v>
      </c>
      <c r="J12" s="33">
        <v>535.6</v>
      </c>
      <c r="K12" s="34">
        <f t="shared" si="0"/>
        <v>2099.8</v>
      </c>
      <c r="L12" s="35">
        <f t="shared" si="1"/>
        <v>649.8</v>
      </c>
      <c r="M12" s="36">
        <v>650</v>
      </c>
      <c r="N12" s="37"/>
    </row>
    <row r="13" ht="25.05" customHeight="1" spans="1:14">
      <c r="A13" s="28">
        <v>9</v>
      </c>
      <c r="B13" s="32" t="s">
        <v>64</v>
      </c>
      <c r="C13" s="30">
        <v>700</v>
      </c>
      <c r="D13" s="30">
        <v>800</v>
      </c>
      <c r="E13" s="18">
        <v>400</v>
      </c>
      <c r="F13" s="15">
        <v>1900</v>
      </c>
      <c r="G13" s="31">
        <v>757.8</v>
      </c>
      <c r="H13" s="31">
        <v>538.4</v>
      </c>
      <c r="I13" s="16">
        <v>661</v>
      </c>
      <c r="J13" s="33">
        <v>430</v>
      </c>
      <c r="K13" s="34">
        <f t="shared" si="0"/>
        <v>2387.2</v>
      </c>
      <c r="L13" s="35">
        <f t="shared" si="1"/>
        <v>487.2</v>
      </c>
      <c r="M13" s="36">
        <v>550</v>
      </c>
      <c r="N13" s="37"/>
    </row>
    <row r="14" ht="25.05" customHeight="1" spans="1:14">
      <c r="A14" s="28">
        <v>10</v>
      </c>
      <c r="B14" s="32" t="s">
        <v>65</v>
      </c>
      <c r="C14" s="30">
        <v>700</v>
      </c>
      <c r="D14" s="30">
        <v>750</v>
      </c>
      <c r="E14" s="18">
        <v>400</v>
      </c>
      <c r="F14" s="15">
        <v>1850</v>
      </c>
      <c r="G14" s="31">
        <v>778.2</v>
      </c>
      <c r="H14" s="31">
        <v>424.8</v>
      </c>
      <c r="I14" s="16">
        <v>646</v>
      </c>
      <c r="J14" s="33">
        <v>403</v>
      </c>
      <c r="K14" s="34">
        <f t="shared" si="0"/>
        <v>2252</v>
      </c>
      <c r="L14" s="35">
        <f t="shared" si="1"/>
        <v>402</v>
      </c>
      <c r="M14" s="36">
        <v>450</v>
      </c>
      <c r="N14" s="37"/>
    </row>
    <row r="15" ht="25.05" customHeight="1" spans="1:14">
      <c r="A15" s="28">
        <v>11</v>
      </c>
      <c r="B15" s="32" t="s">
        <v>66</v>
      </c>
      <c r="C15" s="30">
        <v>700</v>
      </c>
      <c r="D15" s="30">
        <v>700</v>
      </c>
      <c r="E15" s="18">
        <v>550</v>
      </c>
      <c r="F15" s="15">
        <v>1950</v>
      </c>
      <c r="G15" s="31">
        <v>778.2</v>
      </c>
      <c r="H15" s="31">
        <v>402</v>
      </c>
      <c r="I15" s="16">
        <v>747</v>
      </c>
      <c r="J15" s="33">
        <v>527</v>
      </c>
      <c r="K15" s="34">
        <f t="shared" si="0"/>
        <v>2454.2</v>
      </c>
      <c r="L15" s="35">
        <f t="shared" si="1"/>
        <v>504.2</v>
      </c>
      <c r="M15" s="36">
        <v>550</v>
      </c>
      <c r="N15" s="37"/>
    </row>
    <row r="16" ht="25.05" customHeight="1" spans="1:14">
      <c r="A16" s="28">
        <v>12</v>
      </c>
      <c r="B16" s="32" t="s">
        <v>67</v>
      </c>
      <c r="C16" s="30">
        <v>700</v>
      </c>
      <c r="D16" s="30">
        <v>750</v>
      </c>
      <c r="E16" s="18">
        <v>500</v>
      </c>
      <c r="F16" s="15">
        <v>1950</v>
      </c>
      <c r="G16" s="31">
        <v>778.2</v>
      </c>
      <c r="H16" s="31">
        <v>438.8</v>
      </c>
      <c r="I16" s="16">
        <v>751</v>
      </c>
      <c r="J16" s="33">
        <v>562</v>
      </c>
      <c r="K16" s="34">
        <f t="shared" si="0"/>
        <v>2530</v>
      </c>
      <c r="L16" s="35">
        <f t="shared" si="1"/>
        <v>580</v>
      </c>
      <c r="M16" s="36">
        <v>600</v>
      </c>
      <c r="N16" s="37"/>
    </row>
    <row r="17" ht="25.05" customHeight="1" spans="1:14">
      <c r="A17" s="28">
        <v>13</v>
      </c>
      <c r="B17" s="32" t="s">
        <v>68</v>
      </c>
      <c r="C17" s="30">
        <v>700</v>
      </c>
      <c r="D17" s="30">
        <v>650</v>
      </c>
      <c r="E17" s="18">
        <v>300</v>
      </c>
      <c r="F17" s="15">
        <v>1650</v>
      </c>
      <c r="G17" s="31">
        <v>630.6</v>
      </c>
      <c r="H17" s="31">
        <v>510.6</v>
      </c>
      <c r="I17" s="16">
        <v>533</v>
      </c>
      <c r="J17" s="33">
        <v>354</v>
      </c>
      <c r="K17" s="34">
        <f t="shared" si="0"/>
        <v>2028.2</v>
      </c>
      <c r="L17" s="35">
        <f t="shared" si="1"/>
        <v>378.2</v>
      </c>
      <c r="M17" s="36">
        <v>400</v>
      </c>
      <c r="N17" s="37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</sheetData>
  <mergeCells count="9">
    <mergeCell ref="A1:B1"/>
    <mergeCell ref="A2:N2"/>
    <mergeCell ref="C3:F3"/>
    <mergeCell ref="G3:K3"/>
    <mergeCell ref="A3:A4"/>
    <mergeCell ref="B3:B4"/>
    <mergeCell ref="L3:L4"/>
    <mergeCell ref="M3:M4"/>
    <mergeCell ref="N3:N4"/>
  </mergeCells>
  <printOptions horizontalCentered="1"/>
  <pageMargins left="0.118055555555556" right="0.0784722222222222" top="0.629861111111111" bottom="0.156944444444444" header="0.156944444444444" footer="0.0784722222222222"/>
  <pageSetup paperSize="9" scale="89" orientation="landscape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G22" sqref="G22"/>
    </sheetView>
  </sheetViews>
  <sheetFormatPr defaultColWidth="9" defaultRowHeight="14.25"/>
  <cols>
    <col min="1" max="1" width="5" style="1" customWidth="1"/>
    <col min="2" max="2" width="36.3333333333333" style="1" customWidth="1"/>
    <col min="3" max="7" width="11.2166666666667" style="2" customWidth="1"/>
    <col min="8" max="8" width="12.8833333333333" style="2" customWidth="1"/>
    <col min="9" max="9" width="11.2166666666667" style="2" customWidth="1"/>
    <col min="10" max="10" width="14.1083333333333" style="1" customWidth="1"/>
    <col min="11" max="16384" width="9" style="1"/>
  </cols>
  <sheetData>
    <row r="1" ht="24" customHeight="1" spans="1:10">
      <c r="A1" s="3" t="s">
        <v>69</v>
      </c>
      <c r="B1" s="3"/>
      <c r="C1" s="4"/>
      <c r="D1" s="4"/>
      <c r="E1" s="4"/>
      <c r="F1" s="4"/>
      <c r="G1" s="4"/>
      <c r="H1" s="4"/>
      <c r="I1" s="4"/>
      <c r="J1" s="21"/>
    </row>
    <row r="2" ht="27" customHeight="1" spans="1:10">
      <c r="A2" s="5" t="s">
        <v>70</v>
      </c>
      <c r="B2" s="5"/>
      <c r="C2" s="6"/>
      <c r="D2" s="6"/>
      <c r="E2" s="6"/>
      <c r="F2" s="6"/>
      <c r="G2" s="6"/>
      <c r="H2" s="6"/>
      <c r="I2" s="6"/>
      <c r="J2" s="5"/>
    </row>
    <row r="3" ht="24" customHeight="1" spans="1:10">
      <c r="A3" s="7" t="s">
        <v>2</v>
      </c>
      <c r="B3" s="7" t="s">
        <v>3</v>
      </c>
      <c r="C3" s="8" t="s">
        <v>4</v>
      </c>
      <c r="D3" s="8"/>
      <c r="E3" s="8" t="s">
        <v>5</v>
      </c>
      <c r="F3" s="8"/>
      <c r="G3" s="8"/>
      <c r="H3" s="9" t="s">
        <v>6</v>
      </c>
      <c r="I3" s="22" t="s">
        <v>7</v>
      </c>
      <c r="J3" s="10" t="s">
        <v>8</v>
      </c>
    </row>
    <row r="4" ht="49.05" customHeight="1" spans="1:10">
      <c r="A4" s="7"/>
      <c r="B4" s="7"/>
      <c r="C4" s="10" t="s">
        <v>28</v>
      </c>
      <c r="D4" s="8" t="s">
        <v>16</v>
      </c>
      <c r="E4" s="10" t="s">
        <v>28</v>
      </c>
      <c r="F4" s="11" t="s">
        <v>71</v>
      </c>
      <c r="G4" s="10" t="s">
        <v>16</v>
      </c>
      <c r="H4" s="9"/>
      <c r="I4" s="22"/>
      <c r="J4" s="10"/>
    </row>
    <row r="5" ht="22.05" customHeight="1" spans="1:10">
      <c r="A5" s="12">
        <v>1</v>
      </c>
      <c r="B5" s="13" t="s">
        <v>72</v>
      </c>
      <c r="C5" s="14">
        <v>700</v>
      </c>
      <c r="D5" s="15">
        <f>SUM(C5:C5)</f>
        <v>700</v>
      </c>
      <c r="E5" s="16">
        <v>720.8</v>
      </c>
      <c r="F5" s="17">
        <v>851.6</v>
      </c>
      <c r="G5" s="15">
        <f>SUM(E5:F5)</f>
        <v>1572.4</v>
      </c>
      <c r="H5" s="18">
        <f>G5-D5</f>
        <v>872.4</v>
      </c>
      <c r="I5" s="23">
        <v>900</v>
      </c>
      <c r="J5" s="24"/>
    </row>
    <row r="6" ht="22.05" customHeight="1" spans="1:10">
      <c r="A6" s="12">
        <v>2</v>
      </c>
      <c r="B6" s="13" t="s">
        <v>73</v>
      </c>
      <c r="C6" s="14">
        <v>700</v>
      </c>
      <c r="D6" s="15">
        <f>SUM(C6:C6)</f>
        <v>700</v>
      </c>
      <c r="E6" s="16">
        <v>720.8</v>
      </c>
      <c r="F6" s="17">
        <v>851.6</v>
      </c>
      <c r="G6" s="15">
        <f t="shared" ref="G6:G24" si="0">SUM(E6:F6)</f>
        <v>1572.4</v>
      </c>
      <c r="H6" s="18">
        <f t="shared" ref="H6:H24" si="1">G6-D6</f>
        <v>872.4</v>
      </c>
      <c r="I6" s="23">
        <v>900</v>
      </c>
      <c r="J6" s="24"/>
    </row>
    <row r="7" ht="22.05" customHeight="1" spans="1:10">
      <c r="A7" s="12">
        <v>3</v>
      </c>
      <c r="B7" s="13" t="s">
        <v>74</v>
      </c>
      <c r="C7" s="14">
        <v>700</v>
      </c>
      <c r="D7" s="15">
        <f t="shared" ref="D7:D24" si="2">SUM(C7:C7)</f>
        <v>700</v>
      </c>
      <c r="E7" s="16">
        <v>579.8</v>
      </c>
      <c r="F7" s="17">
        <v>365.4</v>
      </c>
      <c r="G7" s="15">
        <f t="shared" si="0"/>
        <v>945.2</v>
      </c>
      <c r="H7" s="18">
        <f t="shared" si="1"/>
        <v>245.2</v>
      </c>
      <c r="I7" s="23">
        <v>300</v>
      </c>
      <c r="J7" s="24"/>
    </row>
    <row r="8" ht="22.05" customHeight="1" spans="1:10">
      <c r="A8" s="12">
        <v>4</v>
      </c>
      <c r="B8" s="13" t="s">
        <v>75</v>
      </c>
      <c r="C8" s="14">
        <v>700</v>
      </c>
      <c r="D8" s="15">
        <f t="shared" si="2"/>
        <v>700</v>
      </c>
      <c r="E8" s="16">
        <v>779.4</v>
      </c>
      <c r="F8" s="17">
        <v>493.6</v>
      </c>
      <c r="G8" s="15">
        <f t="shared" si="0"/>
        <v>1273</v>
      </c>
      <c r="H8" s="18">
        <f t="shared" si="1"/>
        <v>573</v>
      </c>
      <c r="I8" s="23">
        <v>600</v>
      </c>
      <c r="J8" s="24"/>
    </row>
    <row r="9" ht="22.05" customHeight="1" spans="1:10">
      <c r="A9" s="12">
        <v>5</v>
      </c>
      <c r="B9" s="13" t="s">
        <v>76</v>
      </c>
      <c r="C9" s="14">
        <v>700</v>
      </c>
      <c r="D9" s="15">
        <f t="shared" si="2"/>
        <v>700</v>
      </c>
      <c r="E9" s="16">
        <v>912.8</v>
      </c>
      <c r="F9" s="17">
        <v>524.6</v>
      </c>
      <c r="G9" s="15">
        <f t="shared" si="0"/>
        <v>1437.4</v>
      </c>
      <c r="H9" s="18">
        <f t="shared" si="1"/>
        <v>737.4</v>
      </c>
      <c r="I9" s="23">
        <v>800</v>
      </c>
      <c r="J9" s="24"/>
    </row>
    <row r="10" ht="22.05" customHeight="1" spans="1:10">
      <c r="A10" s="12">
        <v>6</v>
      </c>
      <c r="B10" s="13" t="s">
        <v>77</v>
      </c>
      <c r="C10" s="14">
        <v>700</v>
      </c>
      <c r="D10" s="15">
        <f t="shared" si="2"/>
        <v>700</v>
      </c>
      <c r="E10" s="16">
        <v>869.8</v>
      </c>
      <c r="F10" s="17">
        <v>484.6</v>
      </c>
      <c r="G10" s="15">
        <f t="shared" si="0"/>
        <v>1354.4</v>
      </c>
      <c r="H10" s="18">
        <f t="shared" si="1"/>
        <v>654.4</v>
      </c>
      <c r="I10" s="23">
        <v>700</v>
      </c>
      <c r="J10" s="24"/>
    </row>
    <row r="11" ht="22.05" customHeight="1" spans="1:10">
      <c r="A11" s="12">
        <v>7</v>
      </c>
      <c r="B11" s="13" t="s">
        <v>78</v>
      </c>
      <c r="C11" s="14">
        <v>700</v>
      </c>
      <c r="D11" s="15">
        <f t="shared" si="2"/>
        <v>700</v>
      </c>
      <c r="E11" s="16">
        <v>562.4</v>
      </c>
      <c r="F11" s="17">
        <v>498.6</v>
      </c>
      <c r="G11" s="15">
        <f t="shared" si="0"/>
        <v>1061</v>
      </c>
      <c r="H11" s="18">
        <f t="shared" si="1"/>
        <v>361</v>
      </c>
      <c r="I11" s="23">
        <v>400</v>
      </c>
      <c r="J11" s="24"/>
    </row>
    <row r="12" ht="22.05" customHeight="1" spans="1:10">
      <c r="A12" s="12">
        <v>8</v>
      </c>
      <c r="B12" s="13" t="s">
        <v>79</v>
      </c>
      <c r="C12" s="14">
        <v>700</v>
      </c>
      <c r="D12" s="15">
        <f t="shared" si="2"/>
        <v>700</v>
      </c>
      <c r="E12" s="16">
        <v>970.8</v>
      </c>
      <c r="F12" s="17">
        <v>634.2</v>
      </c>
      <c r="G12" s="15">
        <f t="shared" si="0"/>
        <v>1605</v>
      </c>
      <c r="H12" s="18">
        <f t="shared" si="1"/>
        <v>905</v>
      </c>
      <c r="I12" s="23">
        <v>950</v>
      </c>
      <c r="J12" s="24"/>
    </row>
    <row r="13" ht="22.05" customHeight="1" spans="1:10">
      <c r="A13" s="12">
        <v>9</v>
      </c>
      <c r="B13" s="13" t="s">
        <v>80</v>
      </c>
      <c r="C13" s="14">
        <v>700</v>
      </c>
      <c r="D13" s="15">
        <f t="shared" si="2"/>
        <v>700</v>
      </c>
      <c r="E13" s="16">
        <v>771.8</v>
      </c>
      <c r="F13" s="17">
        <v>632.6</v>
      </c>
      <c r="G13" s="15">
        <f t="shared" si="0"/>
        <v>1404.4</v>
      </c>
      <c r="H13" s="18">
        <f t="shared" si="1"/>
        <v>704.4</v>
      </c>
      <c r="I13" s="23">
        <v>750</v>
      </c>
      <c r="J13" s="24"/>
    </row>
    <row r="14" ht="22.05" customHeight="1" spans="1:10">
      <c r="A14" s="12">
        <v>10</v>
      </c>
      <c r="B14" s="13" t="s">
        <v>81</v>
      </c>
      <c r="C14" s="14">
        <v>700</v>
      </c>
      <c r="D14" s="15">
        <f t="shared" si="2"/>
        <v>700</v>
      </c>
      <c r="E14" s="16">
        <v>749.8</v>
      </c>
      <c r="F14" s="17">
        <v>670.6</v>
      </c>
      <c r="G14" s="15">
        <f t="shared" si="0"/>
        <v>1420.4</v>
      </c>
      <c r="H14" s="18">
        <f t="shared" si="1"/>
        <v>720.4</v>
      </c>
      <c r="I14" s="23">
        <v>750</v>
      </c>
      <c r="J14" s="24"/>
    </row>
    <row r="15" ht="22.05" customHeight="1" spans="1:10">
      <c r="A15" s="12">
        <v>11</v>
      </c>
      <c r="B15" s="13" t="s">
        <v>82</v>
      </c>
      <c r="C15" s="14">
        <v>700</v>
      </c>
      <c r="D15" s="15">
        <f t="shared" si="2"/>
        <v>700</v>
      </c>
      <c r="E15" s="16">
        <v>693.8</v>
      </c>
      <c r="F15" s="17">
        <v>652.6</v>
      </c>
      <c r="G15" s="15">
        <f t="shared" si="0"/>
        <v>1346.4</v>
      </c>
      <c r="H15" s="18">
        <f t="shared" si="1"/>
        <v>646.4</v>
      </c>
      <c r="I15" s="23">
        <v>700</v>
      </c>
      <c r="J15" s="24"/>
    </row>
    <row r="16" ht="22.05" customHeight="1" spans="1:10">
      <c r="A16" s="12">
        <v>12</v>
      </c>
      <c r="B16" s="13" t="s">
        <v>83</v>
      </c>
      <c r="C16" s="14">
        <v>700</v>
      </c>
      <c r="D16" s="15">
        <f t="shared" si="2"/>
        <v>700</v>
      </c>
      <c r="E16" s="16">
        <v>803</v>
      </c>
      <c r="F16" s="17">
        <v>703.6</v>
      </c>
      <c r="G16" s="15">
        <f t="shared" si="0"/>
        <v>1506.6</v>
      </c>
      <c r="H16" s="18">
        <f t="shared" si="1"/>
        <v>806.6</v>
      </c>
      <c r="I16" s="23">
        <v>850</v>
      </c>
      <c r="J16" s="24"/>
    </row>
    <row r="17" ht="22.05" customHeight="1" spans="1:10">
      <c r="A17" s="12">
        <v>13</v>
      </c>
      <c r="B17" s="13" t="s">
        <v>84</v>
      </c>
      <c r="C17" s="14">
        <v>700</v>
      </c>
      <c r="D17" s="15">
        <f t="shared" si="2"/>
        <v>700</v>
      </c>
      <c r="E17" s="16">
        <v>725.8</v>
      </c>
      <c r="F17" s="17">
        <v>402.6</v>
      </c>
      <c r="G17" s="15">
        <f t="shared" si="0"/>
        <v>1128.4</v>
      </c>
      <c r="H17" s="18">
        <f t="shared" si="1"/>
        <v>428.4</v>
      </c>
      <c r="I17" s="23">
        <v>450</v>
      </c>
      <c r="J17" s="24"/>
    </row>
    <row r="18" ht="22.05" customHeight="1" spans="1:10">
      <c r="A18" s="12">
        <v>14</v>
      </c>
      <c r="B18" s="13" t="s">
        <v>85</v>
      </c>
      <c r="C18" s="14">
        <v>700</v>
      </c>
      <c r="D18" s="15">
        <f t="shared" si="2"/>
        <v>700</v>
      </c>
      <c r="E18" s="16">
        <v>871.8</v>
      </c>
      <c r="F18" s="17">
        <v>539.6</v>
      </c>
      <c r="G18" s="15">
        <f t="shared" si="0"/>
        <v>1411.4</v>
      </c>
      <c r="H18" s="18">
        <f t="shared" si="1"/>
        <v>711.4</v>
      </c>
      <c r="I18" s="23">
        <v>750</v>
      </c>
      <c r="J18" s="24"/>
    </row>
    <row r="19" ht="22.05" customHeight="1" spans="1:10">
      <c r="A19" s="12">
        <v>15</v>
      </c>
      <c r="B19" s="13" t="s">
        <v>86</v>
      </c>
      <c r="C19" s="14">
        <v>700</v>
      </c>
      <c r="D19" s="15">
        <f t="shared" si="2"/>
        <v>700</v>
      </c>
      <c r="E19" s="16">
        <v>644.8</v>
      </c>
      <c r="F19" s="17">
        <v>290.6</v>
      </c>
      <c r="G19" s="15">
        <f t="shared" si="0"/>
        <v>935.4</v>
      </c>
      <c r="H19" s="18">
        <f t="shared" si="1"/>
        <v>235.4</v>
      </c>
      <c r="I19" s="23">
        <v>300</v>
      </c>
      <c r="J19" s="24"/>
    </row>
    <row r="20" ht="22.05" customHeight="1" spans="1:10">
      <c r="A20" s="12">
        <v>16</v>
      </c>
      <c r="B20" s="13" t="s">
        <v>87</v>
      </c>
      <c r="C20" s="14">
        <v>700</v>
      </c>
      <c r="D20" s="15">
        <f t="shared" si="2"/>
        <v>700</v>
      </c>
      <c r="E20" s="16">
        <v>849.8</v>
      </c>
      <c r="F20" s="17">
        <v>572.4</v>
      </c>
      <c r="G20" s="15">
        <f t="shared" si="0"/>
        <v>1422.2</v>
      </c>
      <c r="H20" s="18">
        <f t="shared" si="1"/>
        <v>722.2</v>
      </c>
      <c r="I20" s="23">
        <v>750</v>
      </c>
      <c r="J20" s="24"/>
    </row>
    <row r="21" ht="22.05" customHeight="1" spans="1:10">
      <c r="A21" s="12">
        <v>17</v>
      </c>
      <c r="B21" s="13" t="s">
        <v>88</v>
      </c>
      <c r="C21" s="14">
        <v>700</v>
      </c>
      <c r="D21" s="15">
        <f t="shared" si="2"/>
        <v>700</v>
      </c>
      <c r="E21" s="16">
        <v>849.8</v>
      </c>
      <c r="F21" s="17">
        <v>553.4</v>
      </c>
      <c r="G21" s="15">
        <f t="shared" si="0"/>
        <v>1403.2</v>
      </c>
      <c r="H21" s="18">
        <f t="shared" si="1"/>
        <v>703.2</v>
      </c>
      <c r="I21" s="23">
        <v>750</v>
      </c>
      <c r="J21" s="24"/>
    </row>
    <row r="22" ht="22.05" customHeight="1" spans="1:10">
      <c r="A22" s="12">
        <v>18</v>
      </c>
      <c r="B22" s="13" t="s">
        <v>89</v>
      </c>
      <c r="C22" s="14">
        <v>700</v>
      </c>
      <c r="D22" s="15">
        <f t="shared" si="2"/>
        <v>700</v>
      </c>
      <c r="E22" s="16">
        <v>849.8</v>
      </c>
      <c r="F22" s="17">
        <v>582.4</v>
      </c>
      <c r="G22" s="15">
        <f t="shared" si="0"/>
        <v>1432.2</v>
      </c>
      <c r="H22" s="18">
        <f t="shared" si="1"/>
        <v>732.2</v>
      </c>
      <c r="I22" s="23">
        <v>800</v>
      </c>
      <c r="J22" s="24"/>
    </row>
    <row r="23" ht="22.05" customHeight="1" spans="1:10">
      <c r="A23" s="12">
        <v>19</v>
      </c>
      <c r="B23" s="13" t="s">
        <v>90</v>
      </c>
      <c r="C23" s="14">
        <v>700</v>
      </c>
      <c r="D23" s="15">
        <f t="shared" si="2"/>
        <v>700</v>
      </c>
      <c r="E23" s="16">
        <v>725.8</v>
      </c>
      <c r="F23" s="17">
        <v>609.6</v>
      </c>
      <c r="G23" s="15">
        <f t="shared" si="0"/>
        <v>1335.4</v>
      </c>
      <c r="H23" s="18">
        <f t="shared" si="1"/>
        <v>635.4</v>
      </c>
      <c r="I23" s="23">
        <v>650</v>
      </c>
      <c r="J23" s="24"/>
    </row>
    <row r="24" ht="22.05" customHeight="1" spans="1:10">
      <c r="A24" s="12">
        <v>20</v>
      </c>
      <c r="B24" s="13" t="s">
        <v>91</v>
      </c>
      <c r="C24" s="14">
        <v>700</v>
      </c>
      <c r="D24" s="15">
        <f t="shared" si="2"/>
        <v>700</v>
      </c>
      <c r="E24" s="19">
        <v>551.8</v>
      </c>
      <c r="F24" s="20">
        <v>526.6</v>
      </c>
      <c r="G24" s="15">
        <f t="shared" si="0"/>
        <v>1078.4</v>
      </c>
      <c r="H24" s="18">
        <f t="shared" si="1"/>
        <v>378.4</v>
      </c>
      <c r="I24" s="23">
        <v>400</v>
      </c>
      <c r="J24" s="25"/>
    </row>
    <row r="25" ht="25.05" customHeight="1"/>
    <row r="26" ht="25.05" customHeight="1"/>
    <row r="27" ht="25.05" customHeight="1"/>
    <row r="28" ht="25.05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9">
    <mergeCell ref="A1:B1"/>
    <mergeCell ref="A2:J2"/>
    <mergeCell ref="C3:D3"/>
    <mergeCell ref="E3:G3"/>
    <mergeCell ref="A3:A4"/>
    <mergeCell ref="B3:B4"/>
    <mergeCell ref="H3:H4"/>
    <mergeCell ref="I3:I4"/>
    <mergeCell ref="J3:J4"/>
  </mergeCells>
  <printOptions horizontalCentered="1"/>
  <pageMargins left="0.118055555555556" right="0.0784722222222222" top="0.629861111111111" bottom="0.156944444444444" header="0.156944444444444" footer="0.0784722222222222"/>
  <pageSetup paperSize="9" orientation="landscape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2020级五年制</vt:lpstr>
      <vt:lpstr>2021级五年制</vt:lpstr>
      <vt:lpstr>2022级五年制 </vt:lpstr>
      <vt:lpstr>2023级五年制</vt:lpstr>
      <vt:lpstr>2022级高职 </vt:lpstr>
      <vt:lpstr>2023级高职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四月</cp:lastModifiedBy>
  <dcterms:created xsi:type="dcterms:W3CDTF">2015-06-05T18:19:00Z</dcterms:created>
  <dcterms:modified xsi:type="dcterms:W3CDTF">2024-01-05T01:05:00Z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F171249AC8E04107AA4C4534EA427222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